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rozdanova\Desktop\"/>
    </mc:Choice>
  </mc:AlternateContent>
  <bookViews>
    <workbookView xWindow="0" yWindow="0" windowWidth="28800" windowHeight="12336"/>
  </bookViews>
  <sheets>
    <sheet name="Пол+Програм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2" l="1"/>
  <c r="C103" i="2"/>
  <c r="C101" i="2"/>
  <c r="C100" i="2"/>
  <c r="C99" i="2"/>
  <c r="C97" i="2"/>
  <c r="C95" i="2"/>
  <c r="C106" i="2" s="1"/>
  <c r="C84" i="2"/>
  <c r="C78" i="2"/>
  <c r="C89" i="2" s="1"/>
  <c r="C74" i="2"/>
  <c r="C69" i="2"/>
  <c r="C63" i="2"/>
  <c r="C54" i="2"/>
  <c r="C59" i="2" s="1"/>
  <c r="C48" i="2"/>
  <c r="C39" i="2"/>
  <c r="C33" i="2"/>
  <c r="C44" i="2" s="1"/>
  <c r="C24" i="2"/>
  <c r="C18" i="2"/>
  <c r="C29" i="2" s="1"/>
  <c r="C6" i="2" l="1"/>
  <c r="C12" i="2" s="1"/>
</calcChain>
</file>

<file path=xl/sharedStrings.xml><?xml version="1.0" encoding="utf-8"?>
<sst xmlns="http://schemas.openxmlformats.org/spreadsheetml/2006/main" count="113" uniqueCount="38">
  <si>
    <t xml:space="preserve">Общо разходи </t>
  </si>
  <si>
    <t>№</t>
  </si>
  <si>
    <t>І.</t>
  </si>
  <si>
    <t>Общо ведомствени разходи:</t>
  </si>
  <si>
    <t xml:space="preserve">   Персонал</t>
  </si>
  <si>
    <t xml:space="preserve">   Издръжка</t>
  </si>
  <si>
    <t xml:space="preserve">   Капиталови разходи</t>
  </si>
  <si>
    <t>ІІ.</t>
  </si>
  <si>
    <t>Администрирани разходни параграфи по бюджета на ПРБ</t>
  </si>
  <si>
    <t>Общо разходи:</t>
  </si>
  <si>
    <t>III.</t>
  </si>
  <si>
    <t>от тях за:</t>
  </si>
  <si>
    <t>Сума
(в лева)</t>
  </si>
  <si>
    <t xml:space="preserve">РАЗПРЕДЕЛЕНИЕ НА ВЕДОМСТВЕНИТЕ И АДМИНИСТРИРАНИТЕ РАЗХОДИ </t>
  </si>
  <si>
    <t>Класификационен код съгласно РМС № 780 от 2023 т.</t>
  </si>
  <si>
    <t xml:space="preserve">НАИМЕНОВАНИЕ </t>
  </si>
  <si>
    <t>ПО БЮДЖЕТНИ ПРОГРАМИ ЗА 2025 Г.</t>
  </si>
  <si>
    <t>ВЕДОМСТВЕНИ И АДМИНИСТРИРАНИ РАЗХОДИ ПО БЮДЖЕТА ЗА 2025 Г. - ОБЩО</t>
  </si>
  <si>
    <t>РАЗХОДИ ПО ОБЛАСТИ НА ПОЛИТИКИ/ФУНКЦИОНАЛНИ ОБЛАСТИ И БЮДЖЕТНИ ПРОГРАМИ</t>
  </si>
  <si>
    <t xml:space="preserve">   в т.ч. Персонал без делегирани бюджети</t>
  </si>
  <si>
    <t>2400.01.00</t>
  </si>
  <si>
    <t xml:space="preserve"> 2400.01.01</t>
  </si>
  <si>
    <t>2400.01.02</t>
  </si>
  <si>
    <t>2400.01.03</t>
  </si>
  <si>
    <t>2400.01.04</t>
  </si>
  <si>
    <t>2400.02.00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</si>
  <si>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устойчивото и конкурентоспособно енергийно развитие</t>
    </r>
  </si>
  <si>
    <t>Бюджетна програма „Ефективно функциониране на енергийните предприятия, инфраструктура и пазари”</t>
  </si>
  <si>
    <t>Бюджетна програма „Сигурност при енергоснабдяването и при управление на РАО и ИЕЯС”</t>
  </si>
  <si>
    <t>Бюджетна програма „Устойчиво енергийно развитие”</t>
  </si>
  <si>
    <t>Бюджетна програма  „Подобряване на процесите на концесиониране и управление на подземните богатства и геоложките изследвания”</t>
  </si>
  <si>
    <t>Бюджетна програма „Администрация“</t>
  </si>
  <si>
    <t>Бюджетна програма "Ефективно функциониране на енергийните предприятия, инфраструктура и пазари"</t>
  </si>
  <si>
    <t>Бюджетна програма „Подобряване на процесите на концесиониране и управление на подземните богатства и геоложките изследвания”</t>
  </si>
  <si>
    <t>Бюджетна програма „АДМИНИСТРАЦИЯ”</t>
  </si>
  <si>
    <t>Субсидии и други текущи трансфери за ДП "Радиоактивни отпадъци", финансирани чрез фонд РАО и фонд ИЕЯС</t>
  </si>
  <si>
    <t>Капиталов трансфер - фонд "РАО" и фонд "ИЕЯС"</t>
  </si>
  <si>
    <t>Общо разходи по бюджетните програми на Министерство на енергетиката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</si>
</sst>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-;\-* #,##0.00\ _л_в_-;_-* &quot;-&quot;??\ _л_в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Border="1"/>
    <xf numFmtId="0" fontId="5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5" fillId="0" borderId="0" xfId="0" applyFont="1" applyFill="1"/>
    <xf numFmtId="3" fontId="5" fillId="0" borderId="0" xfId="0" applyNumberFormat="1" applyFont="1" applyFill="1"/>
    <xf numFmtId="3" fontId="5" fillId="0" borderId="1" xfId="0" applyNumberFormat="1" applyFont="1" applyFill="1" applyBorder="1"/>
    <xf numFmtId="3" fontId="5" fillId="0" borderId="12" xfId="0" applyNumberFormat="1" applyFont="1" applyFill="1" applyBorder="1"/>
    <xf numFmtId="3" fontId="4" fillId="0" borderId="6" xfId="0" applyNumberFormat="1" applyFont="1" applyFill="1" applyBorder="1"/>
    <xf numFmtId="3" fontId="5" fillId="0" borderId="6" xfId="0" applyNumberFormat="1" applyFont="1" applyFill="1" applyBorder="1"/>
    <xf numFmtId="3" fontId="4" fillId="0" borderId="9" xfId="0" applyNumberFormat="1" applyFont="1" applyFill="1" applyBorder="1"/>
    <xf numFmtId="3" fontId="4" fillId="0" borderId="1" xfId="0" applyNumberFormat="1" applyFont="1" applyFill="1" applyBorder="1"/>
    <xf numFmtId="0" fontId="3" fillId="0" borderId="11" xfId="0" applyFont="1" applyBorder="1" applyAlignment="1">
      <alignment horizontal="justify" vertical="center"/>
    </xf>
    <xf numFmtId="3" fontId="4" fillId="0" borderId="12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2" fillId="0" borderId="1" xfId="0" quotePrefix="1" applyFont="1" applyBorder="1" applyAlignment="1">
      <alignment horizontal="right" vertical="center" wrapText="1"/>
    </xf>
    <xf numFmtId="0" fontId="5" fillId="0" borderId="0" xfId="0" applyFont="1" applyBorder="1" applyAlignment="1">
      <alignment wrapText="1"/>
    </xf>
  </cellXfs>
  <cellStyles count="7">
    <cellStyle name="Comma 2" xfId="6"/>
    <cellStyle name="Normal" xfId="0" builtinId="0"/>
    <cellStyle name="Normal 2" xfId="2"/>
    <cellStyle name="Normal 3" xfId="3"/>
    <cellStyle name="Normal 4" xfId="1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6"/>
  <sheetViews>
    <sheetView tabSelected="1" zoomScale="145" zoomScaleNormal="145" workbookViewId="0">
      <selection activeCell="E8" sqref="E8"/>
    </sheetView>
  </sheetViews>
  <sheetFormatPr defaultRowHeight="14.4" x14ac:dyDescent="0.3"/>
  <cols>
    <col min="1" max="1" width="17.109375" customWidth="1"/>
    <col min="2" max="2" width="61.5546875" customWidth="1"/>
  </cols>
  <sheetData>
    <row r="3" spans="1:3" x14ac:dyDescent="0.3">
      <c r="A3" s="14"/>
      <c r="B3" s="1" t="s">
        <v>18</v>
      </c>
      <c r="C3" s="15"/>
    </row>
    <row r="4" spans="1:3" x14ac:dyDescent="0.3">
      <c r="A4" s="14"/>
      <c r="B4" s="1"/>
      <c r="C4" s="15"/>
    </row>
    <row r="5" spans="1:3" ht="52.8" x14ac:dyDescent="0.3">
      <c r="A5" s="24" t="s">
        <v>14</v>
      </c>
      <c r="B5" s="25" t="s">
        <v>15</v>
      </c>
      <c r="C5" s="25" t="s">
        <v>12</v>
      </c>
    </row>
    <row r="6" spans="1:3" ht="26.4" x14ac:dyDescent="0.3">
      <c r="A6" s="30" t="s">
        <v>20</v>
      </c>
      <c r="B6" s="31" t="s">
        <v>26</v>
      </c>
      <c r="C6" s="21">
        <f>+C7+C8+C9+C10</f>
        <v>74170500</v>
      </c>
    </row>
    <row r="7" spans="1:3" ht="26.4" x14ac:dyDescent="0.3">
      <c r="A7" s="32" t="s">
        <v>21</v>
      </c>
      <c r="B7" s="33" t="s">
        <v>27</v>
      </c>
      <c r="C7" s="16">
        <v>2364000</v>
      </c>
    </row>
    <row r="8" spans="1:3" ht="26.4" x14ac:dyDescent="0.3">
      <c r="A8" s="32" t="s">
        <v>22</v>
      </c>
      <c r="B8" s="33" t="s">
        <v>28</v>
      </c>
      <c r="C8" s="16">
        <v>65026100</v>
      </c>
    </row>
    <row r="9" spans="1:3" x14ac:dyDescent="0.3">
      <c r="A9" s="34" t="s">
        <v>23</v>
      </c>
      <c r="B9" s="33" t="s">
        <v>29</v>
      </c>
      <c r="C9" s="16">
        <v>3838300</v>
      </c>
    </row>
    <row r="10" spans="1:3" ht="26.4" x14ac:dyDescent="0.3">
      <c r="A10" s="34" t="s">
        <v>24</v>
      </c>
      <c r="B10" s="33" t="s">
        <v>30</v>
      </c>
      <c r="C10" s="16">
        <v>2942100</v>
      </c>
    </row>
    <row r="11" spans="1:3" x14ac:dyDescent="0.3">
      <c r="A11" s="30" t="s">
        <v>25</v>
      </c>
      <c r="B11" s="31" t="s">
        <v>31</v>
      </c>
      <c r="C11" s="21">
        <v>10286100</v>
      </c>
    </row>
    <row r="12" spans="1:3" x14ac:dyDescent="0.3">
      <c r="A12" s="2"/>
      <c r="B12" s="3" t="s">
        <v>0</v>
      </c>
      <c r="C12" s="21">
        <f>+C6+C11</f>
        <v>84456600</v>
      </c>
    </row>
    <row r="13" spans="1:3" x14ac:dyDescent="0.3">
      <c r="A13" s="14"/>
      <c r="B13" s="14"/>
      <c r="C13" s="15"/>
    </row>
    <row r="14" spans="1:3" x14ac:dyDescent="0.3">
      <c r="A14" s="14"/>
      <c r="B14" s="1" t="s">
        <v>13</v>
      </c>
      <c r="C14" s="15"/>
    </row>
    <row r="15" spans="1:3" x14ac:dyDescent="0.3">
      <c r="A15" s="14"/>
      <c r="B15" s="1" t="s">
        <v>16</v>
      </c>
      <c r="C15" s="15"/>
    </row>
    <row r="16" spans="1:3" ht="24" x14ac:dyDescent="0.3">
      <c r="A16" s="4" t="s">
        <v>1</v>
      </c>
      <c r="B16" s="5" t="s">
        <v>32</v>
      </c>
      <c r="C16" s="6" t="s">
        <v>12</v>
      </c>
    </row>
    <row r="17" spans="1:3" x14ac:dyDescent="0.3">
      <c r="A17" s="7"/>
      <c r="B17" s="22"/>
      <c r="C17" s="17"/>
    </row>
    <row r="18" spans="1:3" x14ac:dyDescent="0.3">
      <c r="A18" s="8" t="s">
        <v>2</v>
      </c>
      <c r="B18" s="9" t="s">
        <v>3</v>
      </c>
      <c r="C18" s="18">
        <f>+C20+C22+C23</f>
        <v>2364000</v>
      </c>
    </row>
    <row r="19" spans="1:3" x14ac:dyDescent="0.3">
      <c r="A19" s="8"/>
      <c r="B19" s="10" t="s">
        <v>11</v>
      </c>
      <c r="C19" s="19"/>
    </row>
    <row r="20" spans="1:3" x14ac:dyDescent="0.3">
      <c r="A20" s="8"/>
      <c r="B20" s="11" t="s">
        <v>4</v>
      </c>
      <c r="C20" s="19">
        <v>1608500</v>
      </c>
    </row>
    <row r="21" spans="1:3" x14ac:dyDescent="0.3">
      <c r="A21" s="8"/>
      <c r="B21" s="29" t="s">
        <v>19</v>
      </c>
      <c r="C21" s="19"/>
    </row>
    <row r="22" spans="1:3" x14ac:dyDescent="0.3">
      <c r="A22" s="8"/>
      <c r="B22" s="11" t="s">
        <v>5</v>
      </c>
      <c r="C22" s="19">
        <v>755500</v>
      </c>
    </row>
    <row r="23" spans="1:3" x14ac:dyDescent="0.3">
      <c r="A23" s="8"/>
      <c r="B23" s="11" t="s">
        <v>6</v>
      </c>
      <c r="C23" s="19">
        <v>0</v>
      </c>
    </row>
    <row r="24" spans="1:3" x14ac:dyDescent="0.3">
      <c r="A24" s="8" t="s">
        <v>7</v>
      </c>
      <c r="B24" s="9" t="s">
        <v>8</v>
      </c>
      <c r="C24" s="18">
        <f>+SUM(C25:C28)</f>
        <v>0</v>
      </c>
    </row>
    <row r="25" spans="1:3" x14ac:dyDescent="0.3">
      <c r="A25" s="8"/>
      <c r="B25" s="10" t="s">
        <v>11</v>
      </c>
      <c r="C25" s="18"/>
    </row>
    <row r="26" spans="1:3" x14ac:dyDescent="0.3">
      <c r="A26" s="8"/>
      <c r="B26" s="10"/>
      <c r="C26" s="18"/>
    </row>
    <row r="27" spans="1:3" x14ac:dyDescent="0.3">
      <c r="A27" s="8"/>
      <c r="B27" s="10"/>
      <c r="C27" s="18"/>
    </row>
    <row r="28" spans="1:3" x14ac:dyDescent="0.3">
      <c r="A28" s="8"/>
      <c r="B28" s="9"/>
      <c r="C28" s="18"/>
    </row>
    <row r="29" spans="1:3" x14ac:dyDescent="0.3">
      <c r="A29" s="12" t="s">
        <v>10</v>
      </c>
      <c r="B29" s="13" t="s">
        <v>9</v>
      </c>
      <c r="C29" s="20">
        <f>+C18+C24</f>
        <v>2364000</v>
      </c>
    </row>
    <row r="31" spans="1:3" ht="24" x14ac:dyDescent="0.3">
      <c r="A31" s="4" t="s">
        <v>1</v>
      </c>
      <c r="B31" s="5" t="s">
        <v>28</v>
      </c>
      <c r="C31" s="6" t="s">
        <v>12</v>
      </c>
    </row>
    <row r="32" spans="1:3" x14ac:dyDescent="0.3">
      <c r="A32" s="7"/>
      <c r="B32" s="22"/>
      <c r="C32" s="17"/>
    </row>
    <row r="33" spans="1:3" x14ac:dyDescent="0.3">
      <c r="A33" s="8" t="s">
        <v>2</v>
      </c>
      <c r="B33" s="9" t="s">
        <v>3</v>
      </c>
      <c r="C33" s="18">
        <f>+C35+C37+C38</f>
        <v>5826100</v>
      </c>
    </row>
    <row r="34" spans="1:3" x14ac:dyDescent="0.3">
      <c r="A34" s="8"/>
      <c r="B34" s="10" t="s">
        <v>11</v>
      </c>
      <c r="C34" s="19"/>
    </row>
    <row r="35" spans="1:3" x14ac:dyDescent="0.3">
      <c r="A35" s="8"/>
      <c r="B35" s="11" t="s">
        <v>4</v>
      </c>
      <c r="C35" s="19">
        <v>1177300</v>
      </c>
    </row>
    <row r="36" spans="1:3" x14ac:dyDescent="0.3">
      <c r="A36" s="8"/>
      <c r="B36" s="29" t="s">
        <v>19</v>
      </c>
      <c r="C36" s="19"/>
    </row>
    <row r="37" spans="1:3" x14ac:dyDescent="0.3">
      <c r="A37" s="8"/>
      <c r="B37" s="11" t="s">
        <v>5</v>
      </c>
      <c r="C37" s="19">
        <v>4648800</v>
      </c>
    </row>
    <row r="38" spans="1:3" x14ac:dyDescent="0.3">
      <c r="A38" s="8"/>
      <c r="B38" s="11" t="s">
        <v>6</v>
      </c>
      <c r="C38" s="19">
        <v>0</v>
      </c>
    </row>
    <row r="39" spans="1:3" x14ac:dyDescent="0.3">
      <c r="A39" s="8" t="s">
        <v>7</v>
      </c>
      <c r="B39" s="9" t="s">
        <v>8</v>
      </c>
      <c r="C39" s="18">
        <f>+SUM(C40:C43)</f>
        <v>59200000</v>
      </c>
    </row>
    <row r="40" spans="1:3" x14ac:dyDescent="0.3">
      <c r="A40" s="8"/>
      <c r="B40" s="10" t="s">
        <v>11</v>
      </c>
      <c r="C40" s="18"/>
    </row>
    <row r="41" spans="1:3" ht="24.6" x14ac:dyDescent="0.3">
      <c r="A41" s="8"/>
      <c r="B41" s="35" t="s">
        <v>35</v>
      </c>
      <c r="C41" s="19">
        <v>54448000</v>
      </c>
    </row>
    <row r="42" spans="1:3" x14ac:dyDescent="0.3">
      <c r="A42" s="8"/>
      <c r="B42" s="35" t="s">
        <v>36</v>
      </c>
      <c r="C42" s="19">
        <v>4752000</v>
      </c>
    </row>
    <row r="43" spans="1:3" x14ac:dyDescent="0.3">
      <c r="A43" s="8"/>
      <c r="B43" s="9"/>
      <c r="C43" s="18"/>
    </row>
    <row r="44" spans="1:3" x14ac:dyDescent="0.3">
      <c r="A44" s="12" t="s">
        <v>10</v>
      </c>
      <c r="B44" s="13" t="s">
        <v>9</v>
      </c>
      <c r="C44" s="20">
        <f>+C33+C39</f>
        <v>65026100</v>
      </c>
    </row>
    <row r="46" spans="1:3" ht="24" x14ac:dyDescent="0.3">
      <c r="A46" s="4" t="s">
        <v>1</v>
      </c>
      <c r="B46" s="5" t="s">
        <v>29</v>
      </c>
      <c r="C46" s="6" t="s">
        <v>12</v>
      </c>
    </row>
    <row r="47" spans="1:3" x14ac:dyDescent="0.3">
      <c r="A47" s="7"/>
      <c r="B47" s="22"/>
      <c r="C47" s="17"/>
    </row>
    <row r="48" spans="1:3" x14ac:dyDescent="0.3">
      <c r="A48" s="8" t="s">
        <v>2</v>
      </c>
      <c r="B48" s="9" t="s">
        <v>3</v>
      </c>
      <c r="C48" s="18">
        <f>+C50+C52+C53</f>
        <v>3838300</v>
      </c>
    </row>
    <row r="49" spans="1:3" x14ac:dyDescent="0.3">
      <c r="A49" s="8"/>
      <c r="B49" s="10" t="s">
        <v>11</v>
      </c>
      <c r="C49" s="19"/>
    </row>
    <row r="50" spans="1:3" x14ac:dyDescent="0.3">
      <c r="A50" s="8"/>
      <c r="B50" s="11" t="s">
        <v>4</v>
      </c>
      <c r="C50" s="19">
        <v>3065200</v>
      </c>
    </row>
    <row r="51" spans="1:3" x14ac:dyDescent="0.3">
      <c r="A51" s="8"/>
      <c r="B51" s="29" t="s">
        <v>19</v>
      </c>
      <c r="C51" s="19"/>
    </row>
    <row r="52" spans="1:3" x14ac:dyDescent="0.3">
      <c r="A52" s="8"/>
      <c r="B52" s="11" t="s">
        <v>5</v>
      </c>
      <c r="C52" s="19">
        <v>668100</v>
      </c>
    </row>
    <row r="53" spans="1:3" x14ac:dyDescent="0.3">
      <c r="A53" s="8"/>
      <c r="B53" s="11" t="s">
        <v>6</v>
      </c>
      <c r="C53" s="19">
        <v>105000</v>
      </c>
    </row>
    <row r="54" spans="1:3" x14ac:dyDescent="0.3">
      <c r="A54" s="8" t="s">
        <v>7</v>
      </c>
      <c r="B54" s="9" t="s">
        <v>8</v>
      </c>
      <c r="C54" s="18">
        <f>+SUM(C55:C58)</f>
        <v>0</v>
      </c>
    </row>
    <row r="55" spans="1:3" x14ac:dyDescent="0.3">
      <c r="A55" s="8"/>
      <c r="B55" s="10" t="s">
        <v>11</v>
      </c>
      <c r="C55" s="18"/>
    </row>
    <row r="56" spans="1:3" x14ac:dyDescent="0.3">
      <c r="A56" s="8"/>
      <c r="B56" s="10"/>
      <c r="C56" s="18"/>
    </row>
    <row r="57" spans="1:3" x14ac:dyDescent="0.3">
      <c r="A57" s="8"/>
      <c r="B57" s="10"/>
      <c r="C57" s="18"/>
    </row>
    <row r="58" spans="1:3" x14ac:dyDescent="0.3">
      <c r="A58" s="8"/>
      <c r="B58" s="9"/>
      <c r="C58" s="18"/>
    </row>
    <row r="59" spans="1:3" x14ac:dyDescent="0.3">
      <c r="A59" s="12" t="s">
        <v>10</v>
      </c>
      <c r="B59" s="13" t="s">
        <v>9</v>
      </c>
      <c r="C59" s="20">
        <f>+C48+C54</f>
        <v>3838300</v>
      </c>
    </row>
    <row r="61" spans="1:3" ht="24" x14ac:dyDescent="0.3">
      <c r="A61" s="4" t="s">
        <v>1</v>
      </c>
      <c r="B61" s="5" t="s">
        <v>33</v>
      </c>
      <c r="C61" s="6" t="s">
        <v>12</v>
      </c>
    </row>
    <row r="62" spans="1:3" x14ac:dyDescent="0.3">
      <c r="A62" s="7"/>
      <c r="B62" s="22"/>
      <c r="C62" s="17"/>
    </row>
    <row r="63" spans="1:3" x14ac:dyDescent="0.3">
      <c r="A63" s="8" t="s">
        <v>2</v>
      </c>
      <c r="B63" s="9" t="s">
        <v>3</v>
      </c>
      <c r="C63" s="18">
        <f>+C65+C67+C68</f>
        <v>2942100</v>
      </c>
    </row>
    <row r="64" spans="1:3" x14ac:dyDescent="0.3">
      <c r="A64" s="8"/>
      <c r="B64" s="10" t="s">
        <v>11</v>
      </c>
      <c r="C64" s="19"/>
    </row>
    <row r="65" spans="1:3" x14ac:dyDescent="0.3">
      <c r="A65" s="8"/>
      <c r="B65" s="11" t="s">
        <v>4</v>
      </c>
      <c r="C65" s="19">
        <v>2329000</v>
      </c>
    </row>
    <row r="66" spans="1:3" x14ac:dyDescent="0.3">
      <c r="A66" s="8"/>
      <c r="B66" s="29" t="s">
        <v>19</v>
      </c>
      <c r="C66" s="19"/>
    </row>
    <row r="67" spans="1:3" x14ac:dyDescent="0.3">
      <c r="A67" s="8"/>
      <c r="B67" s="11" t="s">
        <v>5</v>
      </c>
      <c r="C67" s="19">
        <v>613100</v>
      </c>
    </row>
    <row r="68" spans="1:3" x14ac:dyDescent="0.3">
      <c r="A68" s="8"/>
      <c r="B68" s="11" t="s">
        <v>6</v>
      </c>
      <c r="C68" s="19">
        <v>0</v>
      </c>
    </row>
    <row r="69" spans="1:3" x14ac:dyDescent="0.3">
      <c r="A69" s="8" t="s">
        <v>7</v>
      </c>
      <c r="B69" s="9" t="s">
        <v>8</v>
      </c>
      <c r="C69" s="18">
        <f>+SUM(C70:C73)</f>
        <v>0</v>
      </c>
    </row>
    <row r="70" spans="1:3" x14ac:dyDescent="0.3">
      <c r="A70" s="8"/>
      <c r="B70" s="10" t="s">
        <v>11</v>
      </c>
      <c r="C70" s="18"/>
    </row>
    <row r="71" spans="1:3" x14ac:dyDescent="0.3">
      <c r="A71" s="8"/>
      <c r="B71" s="10"/>
      <c r="C71" s="18"/>
    </row>
    <row r="72" spans="1:3" x14ac:dyDescent="0.3">
      <c r="A72" s="8"/>
      <c r="B72" s="10"/>
      <c r="C72" s="18"/>
    </row>
    <row r="73" spans="1:3" x14ac:dyDescent="0.3">
      <c r="A73" s="8"/>
      <c r="B73" s="9"/>
      <c r="C73" s="18"/>
    </row>
    <row r="74" spans="1:3" x14ac:dyDescent="0.3">
      <c r="A74" s="12" t="s">
        <v>10</v>
      </c>
      <c r="B74" s="13" t="s">
        <v>9</v>
      </c>
      <c r="C74" s="20">
        <f>+C63+C69</f>
        <v>2942100</v>
      </c>
    </row>
    <row r="76" spans="1:3" ht="24" x14ac:dyDescent="0.3">
      <c r="A76" s="4" t="s">
        <v>1</v>
      </c>
      <c r="B76" s="5" t="s">
        <v>34</v>
      </c>
      <c r="C76" s="6" t="s">
        <v>12</v>
      </c>
    </row>
    <row r="77" spans="1:3" x14ac:dyDescent="0.3">
      <c r="A77" s="7"/>
      <c r="B77" s="22"/>
      <c r="C77" s="17"/>
    </row>
    <row r="78" spans="1:3" x14ac:dyDescent="0.3">
      <c r="A78" s="8" t="s">
        <v>2</v>
      </c>
      <c r="B78" s="9" t="s">
        <v>3</v>
      </c>
      <c r="C78" s="18">
        <f>+C80+C82+C83</f>
        <v>10286100</v>
      </c>
    </row>
    <row r="79" spans="1:3" x14ac:dyDescent="0.3">
      <c r="A79" s="8"/>
      <c r="B79" s="10" t="s">
        <v>11</v>
      </c>
      <c r="C79" s="19"/>
    </row>
    <row r="80" spans="1:3" x14ac:dyDescent="0.3">
      <c r="A80" s="8"/>
      <c r="B80" s="11" t="s">
        <v>4</v>
      </c>
      <c r="C80" s="19">
        <v>4911200</v>
      </c>
    </row>
    <row r="81" spans="1:3" x14ac:dyDescent="0.3">
      <c r="A81" s="8"/>
      <c r="B81" s="29" t="s">
        <v>19</v>
      </c>
      <c r="C81" s="19"/>
    </row>
    <row r="82" spans="1:3" x14ac:dyDescent="0.3">
      <c r="A82" s="8"/>
      <c r="B82" s="11" t="s">
        <v>5</v>
      </c>
      <c r="C82" s="19">
        <v>2367900</v>
      </c>
    </row>
    <row r="83" spans="1:3" x14ac:dyDescent="0.3">
      <c r="A83" s="8"/>
      <c r="B83" s="11" t="s">
        <v>6</v>
      </c>
      <c r="C83" s="19">
        <v>3007000</v>
      </c>
    </row>
    <row r="84" spans="1:3" x14ac:dyDescent="0.3">
      <c r="A84" s="8" t="s">
        <v>7</v>
      </c>
      <c r="B84" s="9" t="s">
        <v>8</v>
      </c>
      <c r="C84" s="18">
        <f>+SUM(C85:C88)</f>
        <v>0</v>
      </c>
    </row>
    <row r="85" spans="1:3" x14ac:dyDescent="0.3">
      <c r="A85" s="8"/>
      <c r="B85" s="10" t="s">
        <v>11</v>
      </c>
      <c r="C85" s="18"/>
    </row>
    <row r="86" spans="1:3" x14ac:dyDescent="0.3">
      <c r="A86" s="8"/>
      <c r="B86" s="10"/>
      <c r="C86" s="18"/>
    </row>
    <row r="87" spans="1:3" x14ac:dyDescent="0.3">
      <c r="A87" s="8"/>
      <c r="B87" s="10"/>
      <c r="C87" s="18"/>
    </row>
    <row r="88" spans="1:3" x14ac:dyDescent="0.3">
      <c r="A88" s="8"/>
      <c r="B88" s="9"/>
      <c r="C88" s="18"/>
    </row>
    <row r="89" spans="1:3" x14ac:dyDescent="0.3">
      <c r="A89" s="12" t="s">
        <v>10</v>
      </c>
      <c r="B89" s="13" t="s">
        <v>9</v>
      </c>
      <c r="C89" s="20">
        <f>+C78+C84</f>
        <v>10286100</v>
      </c>
    </row>
    <row r="92" spans="1:3" x14ac:dyDescent="0.3">
      <c r="A92" s="26"/>
      <c r="B92" s="1" t="s">
        <v>17</v>
      </c>
      <c r="C92" s="14"/>
    </row>
    <row r="93" spans="1:3" x14ac:dyDescent="0.3">
      <c r="A93" s="26"/>
      <c r="B93" s="14"/>
      <c r="C93" s="14"/>
    </row>
    <row r="94" spans="1:3" ht="27" x14ac:dyDescent="0.3">
      <c r="A94" s="27"/>
      <c r="B94" s="28" t="s">
        <v>37</v>
      </c>
      <c r="C94" s="23" t="s">
        <v>12</v>
      </c>
    </row>
    <row r="95" spans="1:3" x14ac:dyDescent="0.3">
      <c r="A95" s="8" t="s">
        <v>2</v>
      </c>
      <c r="B95" s="9" t="s">
        <v>3</v>
      </c>
      <c r="C95" s="18">
        <f>+C97+C99+C100</f>
        <v>25256600</v>
      </c>
    </row>
    <row r="96" spans="1:3" x14ac:dyDescent="0.3">
      <c r="A96" s="8"/>
      <c r="B96" s="10" t="s">
        <v>11</v>
      </c>
      <c r="C96" s="19"/>
    </row>
    <row r="97" spans="1:3" x14ac:dyDescent="0.3">
      <c r="A97" s="8"/>
      <c r="B97" s="11" t="s">
        <v>4</v>
      </c>
      <c r="C97" s="19">
        <f>C20+C35+C50+C65+C80</f>
        <v>13091200</v>
      </c>
    </row>
    <row r="98" spans="1:3" x14ac:dyDescent="0.3">
      <c r="A98" s="8"/>
      <c r="B98" s="29" t="s">
        <v>19</v>
      </c>
      <c r="C98" s="19"/>
    </row>
    <row r="99" spans="1:3" x14ac:dyDescent="0.3">
      <c r="A99" s="8"/>
      <c r="B99" s="11" t="s">
        <v>5</v>
      </c>
      <c r="C99" s="19">
        <f>C22+C37+C52+C67+C82</f>
        <v>9053400</v>
      </c>
    </row>
    <row r="100" spans="1:3" x14ac:dyDescent="0.3">
      <c r="A100" s="8"/>
      <c r="B100" s="11" t="s">
        <v>6</v>
      </c>
      <c r="C100" s="19">
        <f>C23+C38+C53+C68+C83</f>
        <v>3112000</v>
      </c>
    </row>
    <row r="101" spans="1:3" x14ac:dyDescent="0.3">
      <c r="A101" s="8" t="s">
        <v>7</v>
      </c>
      <c r="B101" s="9" t="s">
        <v>8</v>
      </c>
      <c r="C101" s="18">
        <f>C103+C104</f>
        <v>59200000</v>
      </c>
    </row>
    <row r="102" spans="1:3" x14ac:dyDescent="0.3">
      <c r="A102" s="8"/>
      <c r="B102" s="10" t="s">
        <v>11</v>
      </c>
      <c r="C102" s="18"/>
    </row>
    <row r="103" spans="1:3" ht="24.6" x14ac:dyDescent="0.3">
      <c r="A103" s="8"/>
      <c r="B103" s="35" t="s">
        <v>35</v>
      </c>
      <c r="C103" s="19">
        <f>C26+C41+C56+C71+C86</f>
        <v>54448000</v>
      </c>
    </row>
    <row r="104" spans="1:3" x14ac:dyDescent="0.3">
      <c r="A104" s="8"/>
      <c r="B104" s="35" t="s">
        <v>36</v>
      </c>
      <c r="C104" s="19">
        <f>C27+C42+C57+C72+C87</f>
        <v>4752000</v>
      </c>
    </row>
    <row r="105" spans="1:3" x14ac:dyDescent="0.3">
      <c r="A105" s="8"/>
      <c r="B105" s="9"/>
      <c r="C105" s="18"/>
    </row>
    <row r="106" spans="1:3" x14ac:dyDescent="0.3">
      <c r="A106" s="12" t="s">
        <v>10</v>
      </c>
      <c r="B106" s="13" t="s">
        <v>9</v>
      </c>
      <c r="C106" s="20">
        <f>C95+C101</f>
        <v>84456600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Пол+Програми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</dc:creator>
  <cp:lastModifiedBy>ЛЮБА ГРОЗДАНОВА</cp:lastModifiedBy>
  <dcterms:created xsi:type="dcterms:W3CDTF">2023-12-01T09:47:47Z</dcterms:created>
  <dcterms:modified xsi:type="dcterms:W3CDTF">2025-05-13T07:22:36Z</dcterms:modified>
</cp:coreProperties>
</file>