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pril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1" i="1" l="1"/>
  <c r="D19" i="1"/>
  <c r="D25" i="1" s="1"/>
  <c r="D14" i="1"/>
  <c r="D18" i="1" s="1"/>
  <c r="D9" i="1"/>
  <c r="D13" i="1" s="1"/>
  <c r="D26" i="1" l="1"/>
</calcChain>
</file>

<file path=xl/sharedStrings.xml><?xml version="1.0" encoding="utf-8"?>
<sst xmlns="http://schemas.openxmlformats.org/spreadsheetml/2006/main" count="26" uniqueCount="22">
  <si>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</si>
  <si>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</si>
  <si>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</si>
  <si>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</si>
  <si>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</si>
  <si>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от 01.01.2017 г.                            до 31.12.2017 г.</t>
  </si>
  <si>
    <t>Номер по ред</t>
  </si>
  <si>
    <t>Основание за начисляването</t>
  </si>
  <si>
    <t>Дата на разхода</t>
  </si>
  <si>
    <t>Стойност 
(хил. лв.)</t>
  </si>
  <si>
    <t>Забележка</t>
  </si>
  <si>
    <t>І. Разходи за глоби</t>
  </si>
  <si>
    <t>Наказателно постановление</t>
  </si>
  <si>
    <t>01.01.2017 г. - 31.12.2017 г.</t>
  </si>
  <si>
    <t>Общо разходи за глоби</t>
  </si>
  <si>
    <t>ІІ. Разходи за неустойки</t>
  </si>
  <si>
    <t xml:space="preserve">Договор </t>
  </si>
  <si>
    <t>Общо разходи за неустойки</t>
  </si>
  <si>
    <t>ІІІ. Разходи за наказателни лихви</t>
  </si>
  <si>
    <t>Друго</t>
  </si>
  <si>
    <t>Общо разходи за наказателни лихви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</si>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</sst>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#,##0.00&quot;   &quot;;&quot;-&quot;#,##0.00&quot;   &quot;;&quot; -&quot;00&quot;   &quot;;&quot; &quot;@&quot; &quot;"/>
    <numFmt numFmtId="165" formatCode="&quot; &quot;#,##0.0&quot;     &quot;;&quot; (&quot;#,##0.0&quot;)    &quot;;&quot; -&quot;00&quot;     &quot;;&quot; &quot;@&quot; &quot;"/>
    <numFmt numFmtId="166" formatCode="dd&quot;.&quot;mm&quot;.&quot;yyyy&quot; г.&quot;;@"/>
    <numFmt numFmtId="167" formatCode="#&quot; &quot;##0"/>
    <numFmt numFmtId="168" formatCode="#,##0.0"/>
    <numFmt numFmtId="169" formatCode="[$-402]dddd&quot;, &quot;mmmm&quot; &quot;dd&quot;, &quot;yyyy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E4BC"/>
        <bgColor rgb="FFD8E4BC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165" fontId="0" fillId="4" borderId="8" xfId="1" applyNumberFormat="1" applyFont="1" applyFill="1" applyBorder="1"/>
    <xf numFmtId="166" fontId="0" fillId="4" borderId="8" xfId="1" applyNumberFormat="1" applyFont="1" applyFill="1" applyBorder="1" applyAlignment="1">
      <alignment horizontal="right"/>
    </xf>
    <xf numFmtId="167" fontId="0" fillId="4" borderId="9" xfId="1" applyNumberFormat="1" applyFont="1" applyFill="1" applyBorder="1"/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left"/>
    </xf>
    <xf numFmtId="165" fontId="0" fillId="4" borderId="2" xfId="1" applyNumberFormat="1" applyFont="1" applyFill="1" applyBorder="1"/>
    <xf numFmtId="166" fontId="0" fillId="4" borderId="2" xfId="1" applyNumberFormat="1" applyFont="1" applyFill="1" applyBorder="1"/>
    <xf numFmtId="168" fontId="0" fillId="4" borderId="1" xfId="1" applyNumberFormat="1" applyFont="1" applyFill="1" applyBorder="1"/>
    <xf numFmtId="0" fontId="0" fillId="0" borderId="12" xfId="0" applyBorder="1" applyAlignment="1">
      <alignment wrapText="1"/>
    </xf>
    <xf numFmtId="0" fontId="0" fillId="0" borderId="13" xfId="0" applyBorder="1"/>
    <xf numFmtId="0" fontId="1" fillId="0" borderId="14" xfId="0" applyFont="1" applyBorder="1" applyAlignment="1">
      <alignment horizontal="left"/>
    </xf>
    <xf numFmtId="165" fontId="0" fillId="4" borderId="15" xfId="1" applyNumberFormat="1" applyFont="1" applyFill="1" applyBorder="1"/>
    <xf numFmtId="166" fontId="0" fillId="4" borderId="15" xfId="1" applyNumberFormat="1" applyFont="1" applyFill="1" applyBorder="1"/>
    <xf numFmtId="168" fontId="0" fillId="4" borderId="16" xfId="1" applyNumberFormat="1" applyFont="1" applyFill="1" applyBorder="1"/>
    <xf numFmtId="0" fontId="0" fillId="0" borderId="17" xfId="0" applyBorder="1"/>
    <xf numFmtId="0" fontId="1" fillId="0" borderId="18" xfId="0" applyFont="1" applyBorder="1" applyAlignment="1">
      <alignment horizontal="left"/>
    </xf>
    <xf numFmtId="165" fontId="1" fillId="4" borderId="19" xfId="1" applyNumberFormat="1" applyFont="1" applyFill="1" applyBorder="1"/>
    <xf numFmtId="166" fontId="1" fillId="4" borderId="19" xfId="1" applyNumberFormat="1" applyFont="1" applyFill="1" applyBorder="1"/>
    <xf numFmtId="167" fontId="1" fillId="5" borderId="20" xfId="1" applyNumberFormat="1" applyFont="1" applyFill="1" applyBorder="1"/>
    <xf numFmtId="0" fontId="1" fillId="0" borderId="21" xfId="0" applyFont="1" applyBorder="1"/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6" fontId="0" fillId="4" borderId="15" xfId="1" applyNumberFormat="1" applyFont="1" applyFill="1" applyBorder="1" applyAlignment="1">
      <alignment horizontal="right"/>
    </xf>
    <xf numFmtId="0" fontId="0" fillId="0" borderId="23" xfId="0" applyBorder="1" applyAlignment="1">
      <alignment wrapText="1"/>
    </xf>
    <xf numFmtId="166" fontId="1" fillId="4" borderId="19" xfId="1" applyNumberFormat="1" applyFont="1" applyFill="1" applyBorder="1" applyAlignment="1">
      <alignment horizontal="right"/>
    </xf>
    <xf numFmtId="0" fontId="0" fillId="0" borderId="17" xfId="0" applyBorder="1" applyAlignment="1">
      <alignment wrapText="1"/>
    </xf>
    <xf numFmtId="166" fontId="0" fillId="4" borderId="8" xfId="1" applyNumberFormat="1" applyFont="1" applyFill="1" applyBorder="1"/>
    <xf numFmtId="0" fontId="0" fillId="0" borderId="22" xfId="0" applyBorder="1" applyAlignment="1">
      <alignment wrapText="1"/>
    </xf>
    <xf numFmtId="0" fontId="0" fillId="0" borderId="2" xfId="0" applyBorder="1"/>
    <xf numFmtId="169" fontId="0" fillId="4" borderId="15" xfId="1" applyNumberFormat="1" applyFont="1" applyFill="1" applyBorder="1"/>
    <xf numFmtId="167" fontId="0" fillId="4" borderId="16" xfId="1" applyNumberFormat="1" applyFont="1" applyFill="1" applyBorder="1"/>
    <xf numFmtId="169" fontId="1" fillId="4" borderId="19" xfId="1" applyNumberFormat="1" applyFont="1" applyFill="1" applyBorder="1"/>
    <xf numFmtId="167" fontId="1" fillId="5" borderId="19" xfId="1" applyNumberFormat="1" applyFont="1" applyFill="1" applyBorder="1"/>
    <xf numFmtId="0" fontId="1" fillId="0" borderId="6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8" xfId="0" applyFont="1" applyFill="1" applyBorder="1" applyAlignment="1">
      <alignment horizontal="lef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%204_chl%2011_nar%23E-&#1056;&#1044;-04-4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O"/>
      <sheetName val="ОД_МВР"/>
      <sheetName val="НЕК,ММИ,ФСЕС,АЕЦ"/>
      <sheetName val="БЕХ-ДИВ-ХОЛД"/>
      <sheetName val="ЕСО"/>
      <sheetName val="РАБОТЕН_"/>
      <sheetName val="МЕ"/>
    </sheetNames>
    <sheetDataSet>
      <sheetData sheetId="0"/>
      <sheetData sheetId="1"/>
      <sheetData sheetId="2"/>
      <sheetData sheetId="3"/>
      <sheetData sheetId="4"/>
      <sheetData sheetId="5">
        <row r="14">
          <cell r="D14">
            <v>30.890910000000002</v>
          </cell>
        </row>
        <row r="20">
          <cell r="D20">
            <v>779.32916</v>
          </cell>
        </row>
        <row r="24">
          <cell r="D24">
            <v>376.32749999999999</v>
          </cell>
        </row>
        <row r="27">
          <cell r="D27">
            <v>73.873050000000006</v>
          </cell>
        </row>
        <row r="28">
          <cell r="D28">
            <v>3896.1840000000002</v>
          </cell>
        </row>
        <row r="29">
          <cell r="D29">
            <v>2387.93397</v>
          </cell>
        </row>
        <row r="34">
          <cell r="D34">
            <v>81.403829999999999</v>
          </cell>
        </row>
        <row r="37">
          <cell r="D37">
            <v>552.65382999999997</v>
          </cell>
        </row>
        <row r="40">
          <cell r="D40">
            <v>1804.08143</v>
          </cell>
        </row>
        <row r="41">
          <cell r="D41">
            <v>1065.5122900000001</v>
          </cell>
        </row>
        <row r="44">
          <cell r="D44">
            <v>8.3505000000000003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C33" sqref="C33"/>
    </sheetView>
  </sheetViews>
  <sheetFormatPr defaultRowHeight="15" x14ac:dyDescent="0.25"/>
  <cols>
    <col min="1" max="1" width="35.28515625" bestFit="1" customWidth="1"/>
    <col min="2" max="2" width="28.42578125" bestFit="1" customWidth="1"/>
    <col min="3" max="3" width="24.7109375" bestFit="1" customWidth="1"/>
    <col min="4" max="5" width="19.7109375" customWidth="1"/>
    <col min="6" max="6" width="9.140625" customWidth="1"/>
  </cols>
  <sheetData>
    <row r="1" spans="1:5" x14ac:dyDescent="0.25">
      <c r="A1" s="1"/>
      <c r="B1" s="2"/>
      <c r="C1" s="48" t="s">
        <v>0</v>
      </c>
      <c r="D1" s="48"/>
      <c r="E1" s="48"/>
    </row>
    <row r="2" spans="1:5" ht="18.75" x14ac:dyDescent="0.3">
      <c r="A2" s="3"/>
      <c r="B2" s="3"/>
      <c r="C2" s="3"/>
      <c r="D2" s="3"/>
      <c r="E2" s="3"/>
    </row>
    <row r="3" spans="1:5" ht="18.75" x14ac:dyDescent="0.3">
      <c r="A3" s="49" t="s">
        <v>1</v>
      </c>
      <c r="B3" s="49"/>
      <c r="C3" s="49"/>
      <c r="D3" s="49"/>
      <c r="E3" s="49"/>
    </row>
    <row r="4" spans="1:5" x14ac:dyDescent="0.25">
      <c r="A4" s="4"/>
      <c r="B4" s="4"/>
      <c r="C4" s="4"/>
      <c r="D4" s="4"/>
      <c r="E4" s="1"/>
    </row>
    <row r="5" spans="1:5" ht="30" x14ac:dyDescent="0.25">
      <c r="B5" s="5" t="s">
        <v>2</v>
      </c>
      <c r="C5" s="6" t="s">
        <v>3</v>
      </c>
      <c r="D5" s="7" t="s">
        <v>4</v>
      </c>
      <c r="E5" s="8" t="s">
        <v>5</v>
      </c>
    </row>
    <row r="7" spans="1:5" ht="15.75" thickBot="1" x14ac:dyDescent="0.3"/>
    <row r="8" spans="1:5" ht="30.75" thickBot="1" x14ac:dyDescent="0.3">
      <c r="A8" s="9" t="s">
        <v>6</v>
      </c>
      <c r="B8" s="10" t="s">
        <v>7</v>
      </c>
      <c r="C8" s="11" t="s">
        <v>8</v>
      </c>
      <c r="D8" s="10" t="s">
        <v>9</v>
      </c>
      <c r="E8" s="12" t="s">
        <v>10</v>
      </c>
    </row>
    <row r="9" spans="1:5" x14ac:dyDescent="0.25">
      <c r="A9" s="13" t="s">
        <v>11</v>
      </c>
      <c r="B9" s="14" t="s">
        <v>12</v>
      </c>
      <c r="C9" s="15" t="s">
        <v>13</v>
      </c>
      <c r="D9" s="16">
        <f>[1]РАБОТЕН_!D14</f>
        <v>30.890910000000002</v>
      </c>
      <c r="E9" s="17"/>
    </row>
    <row r="10" spans="1:5" x14ac:dyDescent="0.25">
      <c r="A10" s="18"/>
      <c r="B10" s="19"/>
      <c r="C10" s="20"/>
      <c r="D10" s="21"/>
      <c r="E10" s="22"/>
    </row>
    <row r="11" spans="1:5" x14ac:dyDescent="0.25">
      <c r="A11" s="18"/>
      <c r="B11" s="19"/>
      <c r="C11" s="20"/>
      <c r="D11" s="21"/>
      <c r="E11" s="23"/>
    </row>
    <row r="12" spans="1:5" ht="15.75" thickBot="1" x14ac:dyDescent="0.3">
      <c r="A12" s="24"/>
      <c r="B12" s="25"/>
      <c r="C12" s="26"/>
      <c r="D12" s="27"/>
      <c r="E12" s="28"/>
    </row>
    <row r="13" spans="1:5" ht="15.75" thickBot="1" x14ac:dyDescent="0.3">
      <c r="A13" s="29" t="s">
        <v>14</v>
      </c>
      <c r="B13" s="30"/>
      <c r="C13" s="31"/>
      <c r="D13" s="32">
        <f>D9</f>
        <v>30.890910000000002</v>
      </c>
      <c r="E13" s="33"/>
    </row>
    <row r="14" spans="1:5" x14ac:dyDescent="0.25">
      <c r="A14" s="13" t="s">
        <v>15</v>
      </c>
      <c r="B14" s="14" t="s">
        <v>16</v>
      </c>
      <c r="C14" s="15" t="s">
        <v>13</v>
      </c>
      <c r="D14" s="16">
        <f>[1]РАБОТЕН_!D20</f>
        <v>779.32916</v>
      </c>
      <c r="E14" s="34"/>
    </row>
    <row r="15" spans="1:5" x14ac:dyDescent="0.25">
      <c r="A15" s="18"/>
      <c r="B15" s="14"/>
      <c r="C15" s="15"/>
      <c r="D15" s="16">
        <v>0</v>
      </c>
      <c r="E15" s="35"/>
    </row>
    <row r="16" spans="1:5" x14ac:dyDescent="0.25">
      <c r="A16" s="24"/>
      <c r="B16" s="14"/>
      <c r="C16" s="15"/>
      <c r="D16" s="16">
        <v>0</v>
      </c>
      <c r="E16" s="35"/>
    </row>
    <row r="17" spans="1:5" ht="15.75" thickBot="1" x14ac:dyDescent="0.3">
      <c r="A17" s="24"/>
      <c r="B17" s="25"/>
      <c r="C17" s="36"/>
      <c r="D17" s="27"/>
      <c r="E17" s="37"/>
    </row>
    <row r="18" spans="1:5" ht="15.75" thickBot="1" x14ac:dyDescent="0.3">
      <c r="A18" s="29" t="s">
        <v>17</v>
      </c>
      <c r="B18" s="30"/>
      <c r="C18" s="38"/>
      <c r="D18" s="32">
        <f>D14</f>
        <v>779.32916</v>
      </c>
      <c r="E18" s="33"/>
    </row>
    <row r="19" spans="1:5" x14ac:dyDescent="0.25">
      <c r="A19" s="13" t="s">
        <v>18</v>
      </c>
      <c r="B19" s="14" t="s">
        <v>16</v>
      </c>
      <c r="C19" s="15" t="s">
        <v>13</v>
      </c>
      <c r="D19" s="16">
        <f>[1]РАБОТЕН_!D25+[1]РАБОТЕН_!D29+[1]РАБОТЕН_!D32+[1]РАБОТЕН_!D38+[1]РАБОТЕН_!D41+[1]РАБОТЕН_!D28+[1]РАБОТЕН_!D44+[1]РАБОТЕН_!D27+[1]РАБОТЕН_!D40+[1]РАБОТЕН_!D34</f>
        <v>9317.3390699999982</v>
      </c>
      <c r="E19" s="34"/>
    </row>
    <row r="20" spans="1:5" x14ac:dyDescent="0.25">
      <c r="A20" s="18"/>
      <c r="B20" s="14"/>
      <c r="C20" s="15"/>
      <c r="D20" s="16"/>
      <c r="E20" s="35"/>
    </row>
    <row r="21" spans="1:5" x14ac:dyDescent="0.25">
      <c r="A21" s="24"/>
      <c r="B21" s="14" t="s">
        <v>19</v>
      </c>
      <c r="C21" s="15" t="s">
        <v>13</v>
      </c>
      <c r="D21" s="16">
        <f>[1]РАБОТЕН_!D24+[1]РАБОТЕН_!D37</f>
        <v>928.98132999999996</v>
      </c>
      <c r="E21" s="39"/>
    </row>
    <row r="22" spans="1:5" x14ac:dyDescent="0.25">
      <c r="A22" s="24"/>
      <c r="B22" s="14"/>
      <c r="C22" s="40"/>
      <c r="D22" s="16"/>
      <c r="E22" s="41"/>
    </row>
    <row r="23" spans="1:5" x14ac:dyDescent="0.25">
      <c r="A23" s="24"/>
      <c r="B23" s="42"/>
      <c r="C23" s="42"/>
      <c r="D23" s="42"/>
      <c r="E23" s="22"/>
    </row>
    <row r="24" spans="1:5" ht="15.75" thickBot="1" x14ac:dyDescent="0.3">
      <c r="A24" s="24"/>
      <c r="B24" s="25"/>
      <c r="C24" s="43"/>
      <c r="D24" s="44"/>
      <c r="E24" s="28"/>
    </row>
    <row r="25" spans="1:5" ht="15.75" thickBot="1" x14ac:dyDescent="0.3">
      <c r="A25" s="29" t="s">
        <v>20</v>
      </c>
      <c r="B25" s="30"/>
      <c r="C25" s="45"/>
      <c r="D25" s="46">
        <f>D19+D21</f>
        <v>10246.320399999999</v>
      </c>
      <c r="E25" s="47"/>
    </row>
    <row r="26" spans="1:5" ht="15.75" thickBot="1" x14ac:dyDescent="0.3">
      <c r="A26" s="50" t="s">
        <v>21</v>
      </c>
      <c r="B26" s="50"/>
      <c r="C26" s="45"/>
      <c r="D26" s="46">
        <f>D25+D18+D13</f>
        <v>11056.540469999998</v>
      </c>
      <c r="E26" s="47"/>
    </row>
  </sheetData>
  <mergeCells count="3">
    <mergeCell ref="C1:E1"/>
    <mergeCell ref="A3:E3"/>
    <mergeCell ref="A26:B2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Petya Stateva</dc:creator>
  <cp:lastModifiedBy>F</cp:lastModifiedBy>
  <dcterms:created xsi:type="dcterms:W3CDTF">2018-04-05T06:26:48Z</dcterms:created>
  <dcterms:modified xsi:type="dcterms:W3CDTF">2018-04-10T08:35:14Z</dcterms:modified>
</cp:coreProperties>
</file>